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incaltopcuoglu/Desktop/"/>
    </mc:Choice>
  </mc:AlternateContent>
  <xr:revisionPtr revIDLastSave="0" documentId="13_ncr:1_{1AF2B575-4223-D14A-B93E-C3AC0D3EBB84}" xr6:coauthVersionLast="47" xr6:coauthVersionMax="47" xr10:uidLastSave="{00000000-0000-0000-0000-000000000000}"/>
  <bookViews>
    <workbookView xWindow="-38400" yWindow="-3100" windowWidth="38400" windowHeight="19900" xr2:uid="{36C815AC-66F5-C643-B26E-02D3A97451BC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1" l="1"/>
  <c r="R18" i="1"/>
  <c r="P18" i="1"/>
  <c r="O18" i="1"/>
  <c r="M18" i="1"/>
  <c r="L18" i="1"/>
  <c r="J18" i="1"/>
  <c r="I18" i="1"/>
  <c r="K21" i="1"/>
  <c r="J21" i="1"/>
  <c r="C18" i="1"/>
  <c r="B18" i="1"/>
  <c r="F18" i="1"/>
  <c r="E18" i="1"/>
  <c r="F26" i="1" l="1"/>
  <c r="F28" i="1"/>
  <c r="F27" i="1"/>
  <c r="J27" i="1" s="1"/>
  <c r="J28" i="1" l="1"/>
  <c r="R28" i="1" s="1"/>
  <c r="Q27" i="1"/>
  <c r="R27" i="1"/>
  <c r="J26" i="1"/>
  <c r="J29" i="1" s="1"/>
  <c r="Q28" i="1" l="1"/>
  <c r="R26" i="1"/>
  <c r="Q26" i="1"/>
</calcChain>
</file>

<file path=xl/sharedStrings.xml><?xml version="1.0" encoding="utf-8"?>
<sst xmlns="http://schemas.openxmlformats.org/spreadsheetml/2006/main" count="44" uniqueCount="37">
  <si>
    <t>INPUT</t>
  </si>
  <si>
    <t>You</t>
  </si>
  <si>
    <t>statistics</t>
  </si>
  <si>
    <t>key1</t>
  </si>
  <si>
    <t>value1</t>
  </si>
  <si>
    <t>query2</t>
  </si>
  <si>
    <t>value2</t>
  </si>
  <si>
    <t>key2</t>
  </si>
  <si>
    <t>key3</t>
  </si>
  <si>
    <t>value3</t>
  </si>
  <si>
    <t>Query Vector:</t>
  </si>
  <si>
    <t>qi = Wq*Xi</t>
  </si>
  <si>
    <t>Key Vector:</t>
  </si>
  <si>
    <t>ki = Wk * Xi</t>
  </si>
  <si>
    <t>Value Vector:</t>
  </si>
  <si>
    <t>vi = Wv * Xi</t>
  </si>
  <si>
    <t>Let's Say :</t>
  </si>
  <si>
    <t>Wquery</t>
  </si>
  <si>
    <t>Wkey</t>
  </si>
  <si>
    <t>love</t>
  </si>
  <si>
    <t>Wvalue</t>
  </si>
  <si>
    <t>att_score21 = query2 * key1</t>
  </si>
  <si>
    <t>att_score22 = query2*key2</t>
  </si>
  <si>
    <t>att_score23 = query2 * key3</t>
  </si>
  <si>
    <t>att_score21</t>
  </si>
  <si>
    <t>att_score22</t>
  </si>
  <si>
    <t>att_score23</t>
  </si>
  <si>
    <t>apply softmax to normalize att_scores</t>
  </si>
  <si>
    <t>final step: get dot product normalized attention scores with values</t>
  </si>
  <si>
    <t>context vec 12</t>
  </si>
  <si>
    <t>context vec 22</t>
  </si>
  <si>
    <t>context vec 23</t>
  </si>
  <si>
    <t>HINCAL TOPCUOGLU</t>
  </si>
  <si>
    <t>1-) Using Wkey, Wquery, Wvalue weigths calculate key, value, query vectors</t>
  </si>
  <si>
    <t>2-) Since we interested in querying "love" word embedding, get unnormalized attention scores using dot product of query2 and keys</t>
  </si>
  <si>
    <t>3-) Using softmax function normalize attention scores</t>
  </si>
  <si>
    <t>4-) multiply normalized attention scores with values and get final context vector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</si>
</sst>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charset val="16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0" xfId="0" applyFill="1"/>
    <xf numFmtId="0" fontId="0" fillId="5" borderId="1" xfId="0" applyFill="1" applyBorder="1"/>
    <xf numFmtId="0" fontId="0" fillId="6" borderId="1" xfId="0" applyFill="1" applyBorder="1"/>
    <xf numFmtId="0" fontId="0" fillId="5" borderId="4" xfId="0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4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0" xfId="0" applyFill="1" applyBorder="1"/>
    <xf numFmtId="0" fontId="0" fillId="6" borderId="0" xfId="0" applyFill="1" applyAlignment="1">
      <alignment horizontal="center"/>
    </xf>
    <xf numFmtId="0" fontId="0" fillId="11" borderId="1" xfId="0" applyFill="1" applyBorder="1"/>
    <xf numFmtId="0" fontId="0" fillId="12" borderId="3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3" borderId="1" xfId="0" applyFill="1" applyBorder="1"/>
    <xf numFmtId="0" fontId="1" fillId="4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44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</xdr:row>
      <xdr:rowOff>12700</xdr:rowOff>
    </xdr:from>
    <xdr:to>
      <xdr:col>1</xdr:col>
      <xdr:colOff>647700</xdr:colOff>
      <xdr:row>14</xdr:row>
      <xdr:rowOff>12700</xdr:rowOff>
    </xdr:to>
    <xdr:sp macro="" textlink="">
      <xdr:nvSpPr>
        <xdr:cNvPr id="2" name="Sağ Ok 1">
          <a:extLst>
            <a:ext uri="{FF2B5EF4-FFF2-40B4-BE49-F238E27FC236}">
              <a16:creationId xmlns:a16="http://schemas.microsoft.com/office/drawing/2014/main" id="{D1589D59-B912-10A9-E0F1-5244018304DC}"/>
            </a:ext>
          </a:extLst>
        </xdr:cNvPr>
        <xdr:cNvSpPr/>
      </xdr:nvSpPr>
      <xdr:spPr>
        <a:xfrm>
          <a:off x="863600" y="825500"/>
          <a:ext cx="609600" cy="20320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482600</xdr:colOff>
      <xdr:row>14</xdr:row>
      <xdr:rowOff>88900</xdr:rowOff>
    </xdr:from>
    <xdr:to>
      <xdr:col>2</xdr:col>
      <xdr:colOff>800100</xdr:colOff>
      <xdr:row>16</xdr:row>
      <xdr:rowOff>165100</xdr:rowOff>
    </xdr:to>
    <xdr:cxnSp macro="">
      <xdr:nvCxnSpPr>
        <xdr:cNvPr id="6" name="Düz Ok Bağlayıcısı 5">
          <a:extLst>
            <a:ext uri="{FF2B5EF4-FFF2-40B4-BE49-F238E27FC236}">
              <a16:creationId xmlns:a16="http://schemas.microsoft.com/office/drawing/2014/main" id="{AAE86402-4B00-2F5F-B11A-DED70C1C094D}"/>
            </a:ext>
          </a:extLst>
        </xdr:cNvPr>
        <xdr:cNvCxnSpPr/>
      </xdr:nvCxnSpPr>
      <xdr:spPr>
        <a:xfrm flipH="1">
          <a:off x="2133600" y="1104900"/>
          <a:ext cx="317500" cy="4826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635000</xdr:colOff>
      <xdr:row>14</xdr:row>
      <xdr:rowOff>88900</xdr:rowOff>
    </xdr:from>
    <xdr:to>
      <xdr:col>4</xdr:col>
      <xdr:colOff>482600</xdr:colOff>
      <xdr:row>16</xdr:row>
      <xdr:rowOff>114300</xdr:rowOff>
    </xdr:to>
    <xdr:cxnSp macro="">
      <xdr:nvCxnSpPr>
        <xdr:cNvPr id="8" name="Düz Ok Bağlayıcısı 7">
          <a:extLst>
            <a:ext uri="{FF2B5EF4-FFF2-40B4-BE49-F238E27FC236}">
              <a16:creationId xmlns:a16="http://schemas.microsoft.com/office/drawing/2014/main" id="{7677D019-BD09-0E45-AA51-ED2D3076D6E1}"/>
            </a:ext>
          </a:extLst>
        </xdr:cNvPr>
        <xdr:cNvCxnSpPr/>
      </xdr:nvCxnSpPr>
      <xdr:spPr>
        <a:xfrm>
          <a:off x="3111500" y="1104900"/>
          <a:ext cx="673100" cy="4318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800100</xdr:colOff>
      <xdr:row>14</xdr:row>
      <xdr:rowOff>12700</xdr:rowOff>
    </xdr:from>
    <xdr:to>
      <xdr:col>9</xdr:col>
      <xdr:colOff>342900</xdr:colOff>
      <xdr:row>17</xdr:row>
      <xdr:rowOff>12700</xdr:rowOff>
    </xdr:to>
    <xdr:cxnSp macro="">
      <xdr:nvCxnSpPr>
        <xdr:cNvPr id="12" name="Düz Ok Bağlayıcısı 11">
          <a:extLst>
            <a:ext uri="{FF2B5EF4-FFF2-40B4-BE49-F238E27FC236}">
              <a16:creationId xmlns:a16="http://schemas.microsoft.com/office/drawing/2014/main" id="{72582D06-C1CF-6D44-8BAE-D3C3B4215336}"/>
            </a:ext>
          </a:extLst>
        </xdr:cNvPr>
        <xdr:cNvCxnSpPr/>
      </xdr:nvCxnSpPr>
      <xdr:spPr>
        <a:xfrm flipH="1">
          <a:off x="7404100" y="1028700"/>
          <a:ext cx="368300" cy="6096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317500</xdr:colOff>
      <xdr:row>14</xdr:row>
      <xdr:rowOff>76200</xdr:rowOff>
    </xdr:from>
    <xdr:to>
      <xdr:col>10</xdr:col>
      <xdr:colOff>317500</xdr:colOff>
      <xdr:row>19</xdr:row>
      <xdr:rowOff>139700</xdr:rowOff>
    </xdr:to>
    <xdr:cxnSp macro="">
      <xdr:nvCxnSpPr>
        <xdr:cNvPr id="14" name="Düz Ok Bağlayıcısı 13">
          <a:extLst>
            <a:ext uri="{FF2B5EF4-FFF2-40B4-BE49-F238E27FC236}">
              <a16:creationId xmlns:a16="http://schemas.microsoft.com/office/drawing/2014/main" id="{757820CF-CF9E-394F-BED0-BCE1A68A698D}"/>
            </a:ext>
          </a:extLst>
        </xdr:cNvPr>
        <xdr:cNvCxnSpPr/>
      </xdr:nvCxnSpPr>
      <xdr:spPr>
        <a:xfrm>
          <a:off x="8674100" y="1092200"/>
          <a:ext cx="0" cy="10795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368300</xdr:colOff>
      <xdr:row>14</xdr:row>
      <xdr:rowOff>0</xdr:rowOff>
    </xdr:from>
    <xdr:to>
      <xdr:col>12</xdr:col>
      <xdr:colOff>0</xdr:colOff>
      <xdr:row>16</xdr:row>
      <xdr:rowOff>190500</xdr:rowOff>
    </xdr:to>
    <xdr:cxnSp macro="">
      <xdr:nvCxnSpPr>
        <xdr:cNvPr id="17" name="Düz Ok Bağlayıcısı 16">
          <a:extLst>
            <a:ext uri="{FF2B5EF4-FFF2-40B4-BE49-F238E27FC236}">
              <a16:creationId xmlns:a16="http://schemas.microsoft.com/office/drawing/2014/main" id="{025F1DCF-06C5-EF45-A4EF-282052A6D07B}"/>
            </a:ext>
          </a:extLst>
        </xdr:cNvPr>
        <xdr:cNvCxnSpPr/>
      </xdr:nvCxnSpPr>
      <xdr:spPr>
        <a:xfrm>
          <a:off x="9448800" y="1016000"/>
          <a:ext cx="457200" cy="5969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381000</xdr:colOff>
      <xdr:row>14</xdr:row>
      <xdr:rowOff>88900</xdr:rowOff>
    </xdr:from>
    <xdr:to>
      <xdr:col>15</xdr:col>
      <xdr:colOff>698500</xdr:colOff>
      <xdr:row>16</xdr:row>
      <xdr:rowOff>165100</xdr:rowOff>
    </xdr:to>
    <xdr:cxnSp macro="">
      <xdr:nvCxnSpPr>
        <xdr:cNvPr id="19" name="Düz Ok Bağlayıcısı 18">
          <a:extLst>
            <a:ext uri="{FF2B5EF4-FFF2-40B4-BE49-F238E27FC236}">
              <a16:creationId xmlns:a16="http://schemas.microsoft.com/office/drawing/2014/main" id="{75227647-E7BA-B54E-9A18-5045060E51FD}"/>
            </a:ext>
          </a:extLst>
        </xdr:cNvPr>
        <xdr:cNvCxnSpPr/>
      </xdr:nvCxnSpPr>
      <xdr:spPr>
        <a:xfrm flipH="1">
          <a:off x="12763500" y="1104900"/>
          <a:ext cx="317500" cy="4826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63500</xdr:colOff>
      <xdr:row>14</xdr:row>
      <xdr:rowOff>63500</xdr:rowOff>
    </xdr:from>
    <xdr:to>
      <xdr:col>17</xdr:col>
      <xdr:colOff>457200</xdr:colOff>
      <xdr:row>16</xdr:row>
      <xdr:rowOff>177800</xdr:rowOff>
    </xdr:to>
    <xdr:cxnSp macro="">
      <xdr:nvCxnSpPr>
        <xdr:cNvPr id="20" name="Düz Ok Bağlayıcısı 19">
          <a:extLst>
            <a:ext uri="{FF2B5EF4-FFF2-40B4-BE49-F238E27FC236}">
              <a16:creationId xmlns:a16="http://schemas.microsoft.com/office/drawing/2014/main" id="{23AD47B2-C2D3-DA49-9F00-C67FE666058C}"/>
            </a:ext>
          </a:extLst>
        </xdr:cNvPr>
        <xdr:cNvCxnSpPr/>
      </xdr:nvCxnSpPr>
      <xdr:spPr>
        <a:xfrm>
          <a:off x="14097000" y="1079500"/>
          <a:ext cx="393700" cy="5207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800100</xdr:colOff>
      <xdr:row>19</xdr:row>
      <xdr:rowOff>63500</xdr:rowOff>
    </xdr:from>
    <xdr:to>
      <xdr:col>9</xdr:col>
      <xdr:colOff>50800</xdr:colOff>
      <xdr:row>21</xdr:row>
      <xdr:rowOff>25400</xdr:rowOff>
    </xdr:to>
    <xdr:cxnSp macro="">
      <xdr:nvCxnSpPr>
        <xdr:cNvPr id="28" name="Eğri Bağlayıcı 27">
          <a:extLst>
            <a:ext uri="{FF2B5EF4-FFF2-40B4-BE49-F238E27FC236}">
              <a16:creationId xmlns:a16="http://schemas.microsoft.com/office/drawing/2014/main" id="{BFD7C280-D3D7-545F-CB95-559CFFDEB11A}"/>
            </a:ext>
          </a:extLst>
        </xdr:cNvPr>
        <xdr:cNvCxnSpPr/>
      </xdr:nvCxnSpPr>
      <xdr:spPr>
        <a:xfrm rot="10800000">
          <a:off x="1727200" y="2095500"/>
          <a:ext cx="5854700" cy="368300"/>
        </a:xfrm>
        <a:prstGeom prst="curvedConnector3">
          <a:avLst>
            <a:gd name="adj1" fmla="val 99892"/>
          </a:avLst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698500</xdr:colOff>
      <xdr:row>18</xdr:row>
      <xdr:rowOff>177800</xdr:rowOff>
    </xdr:from>
    <xdr:to>
      <xdr:col>9</xdr:col>
      <xdr:colOff>152400</xdr:colOff>
      <xdr:row>20</xdr:row>
      <xdr:rowOff>139700</xdr:rowOff>
    </xdr:to>
    <xdr:cxnSp macro="">
      <xdr:nvCxnSpPr>
        <xdr:cNvPr id="32" name="Eğri Bağlayıcı 31">
          <a:extLst>
            <a:ext uri="{FF2B5EF4-FFF2-40B4-BE49-F238E27FC236}">
              <a16:creationId xmlns:a16="http://schemas.microsoft.com/office/drawing/2014/main" id="{C1D1BFFA-0202-0B98-1E3D-E503EF438B56}"/>
            </a:ext>
          </a:extLst>
        </xdr:cNvPr>
        <xdr:cNvCxnSpPr/>
      </xdr:nvCxnSpPr>
      <xdr:spPr>
        <a:xfrm rot="16200000" flipV="1">
          <a:off x="7359650" y="2051050"/>
          <a:ext cx="368300" cy="279400"/>
        </a:xfrm>
        <a:prstGeom prst="curvedConnector3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63500</xdr:rowOff>
    </xdr:from>
    <xdr:to>
      <xdr:col>14</xdr:col>
      <xdr:colOff>787400</xdr:colOff>
      <xdr:row>21</xdr:row>
      <xdr:rowOff>25400</xdr:rowOff>
    </xdr:to>
    <xdr:cxnSp macro="">
      <xdr:nvCxnSpPr>
        <xdr:cNvPr id="34" name="Eğri Bağlayıcı 33">
          <a:extLst>
            <a:ext uri="{FF2B5EF4-FFF2-40B4-BE49-F238E27FC236}">
              <a16:creationId xmlns:a16="http://schemas.microsoft.com/office/drawing/2014/main" id="{9F2CA3DE-2FAA-B413-6AEC-E9D37C308A6C}"/>
            </a:ext>
          </a:extLst>
        </xdr:cNvPr>
        <xdr:cNvCxnSpPr/>
      </xdr:nvCxnSpPr>
      <xdr:spPr>
        <a:xfrm flipV="1">
          <a:off x="9182100" y="2095500"/>
          <a:ext cx="3263900" cy="368300"/>
        </a:xfrm>
        <a:prstGeom prst="curvedConnector3">
          <a:avLst>
            <a:gd name="adj1" fmla="val 99805"/>
          </a:avLst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25</xdr:row>
      <xdr:rowOff>63500</xdr:rowOff>
    </xdr:from>
    <xdr:to>
      <xdr:col>8</xdr:col>
      <xdr:colOff>736600</xdr:colOff>
      <xdr:row>26</xdr:row>
      <xdr:rowOff>63500</xdr:rowOff>
    </xdr:to>
    <xdr:sp macro="" textlink="">
      <xdr:nvSpPr>
        <xdr:cNvPr id="43" name="Sağ Ok 42">
          <a:extLst>
            <a:ext uri="{FF2B5EF4-FFF2-40B4-BE49-F238E27FC236}">
              <a16:creationId xmlns:a16="http://schemas.microsoft.com/office/drawing/2014/main" id="{8149F19E-80CB-4942-AACF-BE2B149CA21D}"/>
            </a:ext>
          </a:extLst>
        </xdr:cNvPr>
        <xdr:cNvSpPr/>
      </xdr:nvSpPr>
      <xdr:spPr>
        <a:xfrm>
          <a:off x="5207000" y="4737100"/>
          <a:ext cx="2235200" cy="20320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10</xdr:col>
      <xdr:colOff>215900</xdr:colOff>
      <xdr:row>25</xdr:row>
      <xdr:rowOff>63500</xdr:rowOff>
    </xdr:from>
    <xdr:to>
      <xdr:col>14</xdr:col>
      <xdr:colOff>723900</xdr:colOff>
      <xdr:row>26</xdr:row>
      <xdr:rowOff>76200</xdr:rowOff>
    </xdr:to>
    <xdr:sp macro="" textlink="">
      <xdr:nvSpPr>
        <xdr:cNvPr id="44" name="Sağ Ok 43">
          <a:extLst>
            <a:ext uri="{FF2B5EF4-FFF2-40B4-BE49-F238E27FC236}">
              <a16:creationId xmlns:a16="http://schemas.microsoft.com/office/drawing/2014/main" id="{99D1A6CA-0FA5-C442-8FA0-87A1E1810F9B}"/>
            </a:ext>
          </a:extLst>
        </xdr:cNvPr>
        <xdr:cNvSpPr/>
      </xdr:nvSpPr>
      <xdr:spPr>
        <a:xfrm>
          <a:off x="8572500" y="5143500"/>
          <a:ext cx="3810000" cy="21590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26426-E86C-F24D-B9B1-5B401B732E04}">
  <dimension ref="A2:U33"/>
  <sheetViews>
    <sheetView tabSelected="1" workbookViewId="0">
      <selection activeCell="M34" sqref="M34"/>
    </sheetView>
  </sheetViews>
  <sheetFormatPr baseColWidth="10" defaultRowHeight="16" x14ac:dyDescent="0.2"/>
  <cols>
    <col min="1" max="1" width="12.1640625" bestFit="1" customWidth="1"/>
    <col min="16" max="16" width="12.5" customWidth="1"/>
    <col min="20" max="20" width="10.1640625" customWidth="1"/>
  </cols>
  <sheetData>
    <row r="2" spans="1:19" x14ac:dyDescent="0.2">
      <c r="A2" s="12" t="s">
        <v>10</v>
      </c>
      <c r="B2" s="13" t="s">
        <v>11</v>
      </c>
      <c r="C2" s="13"/>
      <c r="G2" s="26" t="s">
        <v>18</v>
      </c>
      <c r="H2" s="16">
        <v>0.1</v>
      </c>
      <c r="I2" s="16">
        <v>0.5</v>
      </c>
      <c r="J2" s="18"/>
      <c r="L2" s="25" t="s">
        <v>17</v>
      </c>
      <c r="M2" s="15">
        <v>0.1</v>
      </c>
      <c r="N2" s="15">
        <v>0.4</v>
      </c>
      <c r="O2" s="18"/>
      <c r="Q2" s="27" t="s">
        <v>20</v>
      </c>
      <c r="R2" s="17">
        <v>0.3</v>
      </c>
      <c r="S2" s="17">
        <v>0.8</v>
      </c>
    </row>
    <row r="3" spans="1:19" x14ac:dyDescent="0.2">
      <c r="A3" s="12" t="s">
        <v>12</v>
      </c>
      <c r="B3" s="13" t="s">
        <v>13</v>
      </c>
      <c r="C3" s="13"/>
      <c r="F3" s="14" t="s">
        <v>16</v>
      </c>
      <c r="H3" s="16">
        <v>0.6</v>
      </c>
      <c r="I3" s="16">
        <v>0.4</v>
      </c>
      <c r="J3" s="18"/>
      <c r="M3" s="15">
        <v>0.2</v>
      </c>
      <c r="N3" s="15">
        <v>0.1</v>
      </c>
      <c r="O3" s="18"/>
      <c r="R3" s="17">
        <v>0.4</v>
      </c>
      <c r="S3" s="17">
        <v>0.6</v>
      </c>
    </row>
    <row r="4" spans="1:19" x14ac:dyDescent="0.2">
      <c r="A4" s="12" t="s">
        <v>14</v>
      </c>
      <c r="B4" s="13" t="s">
        <v>15</v>
      </c>
      <c r="C4" s="13"/>
      <c r="G4" s="19"/>
      <c r="H4" s="16">
        <v>0.7</v>
      </c>
      <c r="I4" s="16">
        <v>0.6</v>
      </c>
      <c r="J4" s="18"/>
      <c r="K4" s="19"/>
      <c r="M4" s="15">
        <v>0.5</v>
      </c>
      <c r="N4" s="15">
        <v>0.9</v>
      </c>
      <c r="O4" s="18"/>
      <c r="P4" s="19"/>
      <c r="Q4" s="19"/>
      <c r="R4" s="17">
        <v>0.2</v>
      </c>
      <c r="S4" s="17">
        <v>0.4</v>
      </c>
    </row>
    <row r="7" spans="1:19" x14ac:dyDescent="0.2">
      <c r="J7" s="29" t="s">
        <v>33</v>
      </c>
      <c r="K7" s="29"/>
      <c r="L7" s="29"/>
      <c r="M7" s="29"/>
      <c r="N7" s="29"/>
      <c r="O7" s="29"/>
      <c r="P7" s="30"/>
      <c r="Q7" s="30"/>
      <c r="R7" s="30"/>
      <c r="S7" s="30"/>
    </row>
    <row r="8" spans="1:19" x14ac:dyDescent="0.2">
      <c r="J8" s="31" t="s">
        <v>34</v>
      </c>
      <c r="K8" s="31"/>
      <c r="L8" s="31"/>
      <c r="M8" s="31"/>
      <c r="N8" s="31"/>
      <c r="O8" s="31"/>
      <c r="P8" s="31"/>
      <c r="Q8" s="31"/>
      <c r="R8" s="31"/>
      <c r="S8" s="31"/>
    </row>
    <row r="9" spans="1:19" x14ac:dyDescent="0.2">
      <c r="J9" s="31" t="s">
        <v>35</v>
      </c>
      <c r="K9" s="31"/>
      <c r="L9" s="31"/>
      <c r="M9" s="31"/>
      <c r="N9" s="30"/>
      <c r="O9" s="30"/>
      <c r="P9" s="30"/>
      <c r="Q9" s="30"/>
      <c r="R9" s="30"/>
      <c r="S9" s="30"/>
    </row>
    <row r="10" spans="1:19" x14ac:dyDescent="0.2">
      <c r="J10" s="31" t="s">
        <v>36</v>
      </c>
      <c r="K10" s="31"/>
      <c r="L10" s="31"/>
      <c r="M10" s="31"/>
      <c r="N10" s="31"/>
      <c r="O10" s="31"/>
      <c r="P10" s="30"/>
      <c r="Q10" s="30"/>
      <c r="R10" s="30"/>
      <c r="S10" s="30"/>
    </row>
    <row r="13" spans="1:19" x14ac:dyDescent="0.2">
      <c r="D13" s="2" t="s">
        <v>1</v>
      </c>
      <c r="K13" s="4" t="s">
        <v>19</v>
      </c>
      <c r="Q13" s="2" t="s">
        <v>2</v>
      </c>
    </row>
    <row r="14" spans="1:19" x14ac:dyDescent="0.2">
      <c r="A14" s="21" t="s">
        <v>0</v>
      </c>
      <c r="C14" s="1">
        <v>0.4</v>
      </c>
      <c r="D14" s="1">
        <v>0.1</v>
      </c>
      <c r="E14" s="1">
        <v>0.8</v>
      </c>
      <c r="J14" s="3">
        <v>0.5</v>
      </c>
      <c r="K14" s="3">
        <v>0.8</v>
      </c>
      <c r="L14" s="3">
        <v>0.6</v>
      </c>
      <c r="P14" s="1">
        <v>0.01</v>
      </c>
      <c r="Q14" s="1">
        <v>0.8</v>
      </c>
      <c r="R14" s="1">
        <v>0.5</v>
      </c>
    </row>
    <row r="16" spans="1:19" x14ac:dyDescent="0.2">
      <c r="C16" s="5" t="s">
        <v>18</v>
      </c>
      <c r="E16" s="5" t="s">
        <v>20</v>
      </c>
      <c r="J16" s="5" t="s">
        <v>18</v>
      </c>
      <c r="K16" s="5" t="s">
        <v>17</v>
      </c>
      <c r="L16" s="5" t="s">
        <v>20</v>
      </c>
      <c r="P16" s="5" t="s">
        <v>18</v>
      </c>
      <c r="R16" s="5" t="s">
        <v>20</v>
      </c>
    </row>
    <row r="18" spans="2:21" x14ac:dyDescent="0.2">
      <c r="B18" s="6">
        <f>(C14*H2)+(D14*H3)+(E14*H4)</f>
        <v>0.65999999999999992</v>
      </c>
      <c r="C18" s="6">
        <f>(C14*I2)+(D14*I3)+(E14*I4)</f>
        <v>0.72</v>
      </c>
      <c r="E18" s="6">
        <f>(C14*R2)+(D14*R3)+(E14*R4)</f>
        <v>0.32000000000000006</v>
      </c>
      <c r="F18" s="6">
        <f>(C14*S2)+(D14*S3)+(E14*S4)</f>
        <v>0.70000000000000018</v>
      </c>
      <c r="I18" s="6">
        <f>(J14*H2)+(K14*H3)+(L14*H4)</f>
        <v>0.95</v>
      </c>
      <c r="J18" s="6">
        <f>(J14*I2)+(K14*I3)+(L14*I4)</f>
        <v>0.93</v>
      </c>
      <c r="L18" s="6">
        <f>(J14*R2)+(K14*R3)+(L14*R4)</f>
        <v>0.59000000000000008</v>
      </c>
      <c r="M18" s="6">
        <f>(J14*S2)+(K14*S3)+(L14*S4)</f>
        <v>1.1200000000000001</v>
      </c>
      <c r="O18" s="6">
        <f>(P14*H2)+(Q14*H3)+(R14*H4)</f>
        <v>0.83099999999999996</v>
      </c>
      <c r="P18" s="8">
        <f>(P14*I2)+(Q14*I3)+(R14*I4)</f>
        <v>0.625</v>
      </c>
      <c r="R18" s="6">
        <f>(P14*R2)+(Q14*R3)+(R14*R4)</f>
        <v>0.42300000000000004</v>
      </c>
      <c r="S18" s="6">
        <f>(P14*S2)+(Q14*S3)+(R14*S4)</f>
        <v>0.68799999999999994</v>
      </c>
    </row>
    <row r="19" spans="2:21" x14ac:dyDescent="0.2">
      <c r="B19" s="11" t="s">
        <v>3</v>
      </c>
      <c r="C19" s="11"/>
      <c r="E19" s="11" t="s">
        <v>4</v>
      </c>
      <c r="F19" s="11"/>
      <c r="I19" s="10" t="s">
        <v>7</v>
      </c>
      <c r="J19" s="10"/>
      <c r="L19" s="10" t="s">
        <v>6</v>
      </c>
      <c r="M19" s="10"/>
      <c r="O19" s="10" t="s">
        <v>8</v>
      </c>
      <c r="P19" s="10"/>
      <c r="R19" s="10" t="s">
        <v>9</v>
      </c>
      <c r="S19" s="10"/>
    </row>
    <row r="20" spans="2:21" x14ac:dyDescent="0.2">
      <c r="H20" s="20" t="s">
        <v>22</v>
      </c>
      <c r="I20" s="20"/>
    </row>
    <row r="21" spans="2:21" x14ac:dyDescent="0.2">
      <c r="J21" s="6">
        <f>(J14*M2)+(K14*M3)+(L14*M4)</f>
        <v>0.51</v>
      </c>
      <c r="K21" s="6">
        <f>(J14*N2)+(K14*N3)+(L14*N4)</f>
        <v>0.82000000000000006</v>
      </c>
    </row>
    <row r="22" spans="2:21" x14ac:dyDescent="0.2">
      <c r="E22" s="20" t="s">
        <v>21</v>
      </c>
      <c r="F22" s="20"/>
      <c r="G22" s="20"/>
      <c r="J22" s="10" t="s">
        <v>5</v>
      </c>
      <c r="K22" s="10"/>
      <c r="O22" s="20" t="s">
        <v>23</v>
      </c>
      <c r="P22" s="20"/>
    </row>
    <row r="26" spans="2:21" x14ac:dyDescent="0.2">
      <c r="E26" s="9" t="s">
        <v>24</v>
      </c>
      <c r="F26" s="9">
        <f>(J21*B18)+(K21*C18)</f>
        <v>0.92700000000000005</v>
      </c>
      <c r="J26" s="7">
        <f>((EXP(F26)) / SUM(EXP($F$26),EXP($F$27),EXP($F$28)))</f>
        <v>0.29527975031736808</v>
      </c>
      <c r="P26" s="24" t="s">
        <v>29</v>
      </c>
      <c r="Q26" s="9">
        <f>(J26*E18)</f>
        <v>9.4489520101557811E-2</v>
      </c>
      <c r="R26" s="9">
        <f>J26*F18</f>
        <v>0.20669582522215771</v>
      </c>
    </row>
    <row r="27" spans="2:21" x14ac:dyDescent="0.2">
      <c r="E27" s="9" t="s">
        <v>25</v>
      </c>
      <c r="F27" s="9">
        <f>(J21*I18)+(K21*J18)</f>
        <v>1.2471000000000001</v>
      </c>
      <c r="J27" s="7">
        <f>((EXP(F27)) / SUM(EXP($F$26),EXP($F$27),EXP($F$28)))</f>
        <v>0.40667860823573504</v>
      </c>
      <c r="P27" s="24" t="s">
        <v>30</v>
      </c>
      <c r="Q27" s="24">
        <f>J27*L18</f>
        <v>0.2399403788590837</v>
      </c>
      <c r="R27" s="24">
        <f>J27*M18</f>
        <v>0.4554800412240233</v>
      </c>
      <c r="U27" s="18"/>
    </row>
    <row r="28" spans="2:21" x14ac:dyDescent="0.2">
      <c r="E28" s="9" t="s">
        <v>26</v>
      </c>
      <c r="F28" s="9">
        <f>(J21*O18)+(K21*P18)</f>
        <v>0.93630999999999998</v>
      </c>
      <c r="G28" s="22" t="s">
        <v>27</v>
      </c>
      <c r="H28" s="23"/>
      <c r="I28" s="23"/>
      <c r="J28" s="7">
        <f>((EXP(F28)) / SUM(EXP($F$26),EXP($F$27),EXP($F$28)))</f>
        <v>0.29804164144689688</v>
      </c>
      <c r="K28" s="23" t="s">
        <v>28</v>
      </c>
      <c r="L28" s="23"/>
      <c r="M28" s="23"/>
      <c r="N28" s="23"/>
      <c r="O28" s="23"/>
      <c r="P28" s="24" t="s">
        <v>31</v>
      </c>
      <c r="Q28" s="9">
        <f>J28*R18</f>
        <v>0.1260716143320374</v>
      </c>
      <c r="R28" s="9">
        <f>J28*S18</f>
        <v>0.20505264931546505</v>
      </c>
      <c r="U28" s="18"/>
    </row>
    <row r="29" spans="2:21" x14ac:dyDescent="0.2">
      <c r="J29">
        <f>SUM(J26:J28)</f>
        <v>1</v>
      </c>
      <c r="U29" s="18"/>
    </row>
    <row r="33" spans="9:10" x14ac:dyDescent="0.2">
      <c r="I33" s="28" t="s">
        <v>32</v>
      </c>
      <c r="J33" s="28"/>
    </row>
  </sheetData>
  <mergeCells count="20">
    <mergeCell ref="I33:J33"/>
    <mergeCell ref="J7:O7"/>
    <mergeCell ref="J8:S8"/>
    <mergeCell ref="J9:M9"/>
    <mergeCell ref="J10:O10"/>
    <mergeCell ref="B4:C4"/>
    <mergeCell ref="E22:G22"/>
    <mergeCell ref="H20:I20"/>
    <mergeCell ref="O22:P22"/>
    <mergeCell ref="G28:I28"/>
    <mergeCell ref="K28:O28"/>
    <mergeCell ref="O19:P19"/>
    <mergeCell ref="R19:S19"/>
    <mergeCell ref="B2:C2"/>
    <mergeCell ref="B3:C3"/>
    <mergeCell ref="B19:C19"/>
    <mergeCell ref="E19:F19"/>
    <mergeCell ref="J22:K22"/>
    <mergeCell ref="L19:M19"/>
    <mergeCell ref="I19:J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Hincal Topcuoglu</dc:creator>
  <cp:lastModifiedBy>Hincal Topcuoglu</cp:lastModifiedBy>
  <dcterms:created xsi:type="dcterms:W3CDTF">2024-09-23T23:53:40Z</dcterms:created>
  <dcterms:modified xsi:type="dcterms:W3CDTF">2024-09-24T03:27:39Z</dcterms:modified>
</cp:coreProperties>
</file>